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Praktikum Biokimia\Nilai EAS\"/>
    </mc:Choice>
  </mc:AlternateContent>
  <xr:revisionPtr revIDLastSave="0" documentId="13_ncr:1_{218C535E-2B7C-45FB-AEA9-A57A22E9265E}" xr6:coauthVersionLast="47" xr6:coauthVersionMax="47" xr10:uidLastSave="{00000000-0000-0000-0000-000000000000}"/>
  <bookViews>
    <workbookView xWindow="-120" yWindow="-120" windowWidth="20730" windowHeight="11160" xr2:uid="{97C6CC15-528B-4534-9984-C58A67AB5A1B}"/>
  </bookViews>
  <sheets>
    <sheet name="A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3" l="1"/>
  <c r="I32" i="3"/>
  <c r="I33" i="3"/>
  <c r="I34" i="3"/>
  <c r="I35" i="3"/>
  <c r="I36" i="3"/>
  <c r="I37" i="3"/>
  <c r="I38" i="3"/>
  <c r="I39" i="3"/>
  <c r="I40" i="3"/>
  <c r="J31" i="3"/>
  <c r="J32" i="3"/>
  <c r="J33" i="3"/>
  <c r="J34" i="3"/>
  <c r="J35" i="3"/>
  <c r="J36" i="3"/>
  <c r="J37" i="3"/>
  <c r="J38" i="3"/>
  <c r="J39" i="3"/>
  <c r="J40" i="3"/>
  <c r="J30" i="3"/>
  <c r="M30" i="3" s="1"/>
  <c r="M31" i="3"/>
  <c r="M32" i="3"/>
  <c r="M33" i="3"/>
  <c r="M35" i="3"/>
  <c r="M36" i="3"/>
  <c r="M37" i="3"/>
  <c r="M39" i="3"/>
  <c r="M40" i="3"/>
  <c r="L31" i="3"/>
  <c r="L32" i="3"/>
  <c r="L33" i="3"/>
  <c r="L34" i="3"/>
  <c r="L35" i="3"/>
  <c r="L36" i="3"/>
  <c r="L37" i="3"/>
  <c r="L38" i="3"/>
  <c r="L39" i="3"/>
  <c r="L40" i="3"/>
  <c r="L30" i="3"/>
  <c r="K31" i="3"/>
  <c r="K32" i="3"/>
  <c r="K33" i="3"/>
  <c r="K34" i="3"/>
  <c r="K35" i="3"/>
  <c r="K36" i="3"/>
  <c r="K37" i="3"/>
  <c r="K38" i="3"/>
  <c r="K39" i="3"/>
  <c r="K40" i="3"/>
  <c r="K30" i="3"/>
  <c r="I30" i="3"/>
  <c r="M38" i="3" l="1"/>
  <c r="M34" i="3"/>
  <c r="D40" i="3" l="1"/>
  <c r="D39" i="3"/>
  <c r="D38" i="3"/>
  <c r="D37" i="3"/>
  <c r="D36" i="3"/>
  <c r="D35" i="3"/>
  <c r="D34" i="3"/>
  <c r="D33" i="3"/>
  <c r="D32" i="3"/>
  <c r="D31" i="3"/>
  <c r="D30" i="3"/>
  <c r="Q27" i="3"/>
  <c r="Q26" i="3"/>
  <c r="Q25" i="3"/>
  <c r="Q24" i="3"/>
  <c r="Q23" i="3"/>
  <c r="Q22" i="3"/>
  <c r="Q21" i="3"/>
  <c r="Q20" i="3"/>
  <c r="Q19" i="3"/>
  <c r="Q18" i="3"/>
  <c r="Q17" i="3"/>
  <c r="AA13" i="3"/>
  <c r="Z13" i="3"/>
  <c r="Y13" i="3"/>
  <c r="X13" i="3"/>
  <c r="AA12" i="3"/>
  <c r="Z12" i="3"/>
  <c r="Y12" i="3"/>
  <c r="X12" i="3"/>
  <c r="AB12" i="3" s="1"/>
  <c r="AA11" i="3"/>
  <c r="Z11" i="3"/>
  <c r="Y11" i="3"/>
  <c r="X11" i="3"/>
  <c r="AB11" i="3" s="1"/>
  <c r="AA10" i="3"/>
  <c r="Z10" i="3"/>
  <c r="Y10" i="3"/>
  <c r="X10" i="3"/>
  <c r="AB10" i="3" s="1"/>
  <c r="AA9" i="3"/>
  <c r="Z9" i="3"/>
  <c r="Y9" i="3"/>
  <c r="X9" i="3"/>
  <c r="AB9" i="3" s="1"/>
  <c r="AA8" i="3"/>
  <c r="Z8" i="3"/>
  <c r="Y8" i="3"/>
  <c r="X8" i="3"/>
  <c r="AB8" i="3" s="1"/>
  <c r="AA7" i="3"/>
  <c r="Z7" i="3"/>
  <c r="Y7" i="3"/>
  <c r="X7" i="3"/>
  <c r="AB7" i="3" s="1"/>
  <c r="AA6" i="3"/>
  <c r="Z6" i="3"/>
  <c r="Y6" i="3"/>
  <c r="X6" i="3"/>
  <c r="AB6" i="3" s="1"/>
  <c r="AA5" i="3"/>
  <c r="Z5" i="3"/>
  <c r="Y5" i="3"/>
  <c r="X5" i="3"/>
  <c r="AB5" i="3" s="1"/>
  <c r="AA4" i="3"/>
  <c r="Z4" i="3"/>
  <c r="Y4" i="3"/>
  <c r="X4" i="3"/>
  <c r="AB4" i="3" s="1"/>
  <c r="AA3" i="3"/>
  <c r="Z3" i="3"/>
  <c r="Y3" i="3"/>
  <c r="X3" i="3"/>
  <c r="AB3" i="3" s="1"/>
  <c r="AB13" i="3" l="1"/>
  <c r="AC4" i="3"/>
  <c r="C31" i="3"/>
  <c r="G31" i="3" s="1"/>
  <c r="AC6" i="3"/>
  <c r="C33" i="3"/>
  <c r="G33" i="3" s="1"/>
  <c r="AC8" i="3"/>
  <c r="C35" i="3"/>
  <c r="G35" i="3" s="1"/>
  <c r="AC10" i="3"/>
  <c r="C37" i="3"/>
  <c r="G37" i="3" s="1"/>
  <c r="AC12" i="3"/>
  <c r="C39" i="3"/>
  <c r="G39" i="3" s="1"/>
  <c r="C30" i="3"/>
  <c r="G30" i="3" s="1"/>
  <c r="AC3" i="3"/>
  <c r="C32" i="3"/>
  <c r="G32" i="3" s="1"/>
  <c r="AC5" i="3"/>
  <c r="C34" i="3"/>
  <c r="G34" i="3" s="1"/>
  <c r="AC7" i="3"/>
  <c r="C36" i="3"/>
  <c r="G36" i="3" s="1"/>
  <c r="AC9" i="3"/>
  <c r="C38" i="3"/>
  <c r="G38" i="3" s="1"/>
  <c r="AC11" i="3"/>
  <c r="C40" i="3"/>
  <c r="G40" i="3" s="1"/>
  <c r="AC13" i="3"/>
</calcChain>
</file>

<file path=xl/sharedStrings.xml><?xml version="1.0" encoding="utf-8"?>
<sst xmlns="http://schemas.openxmlformats.org/spreadsheetml/2006/main" count="91" uniqueCount="63">
  <si>
    <t>EAS (20%)</t>
  </si>
  <si>
    <t>ETS (15%)</t>
  </si>
  <si>
    <t>Nilai Tugas (43%)</t>
  </si>
  <si>
    <t>Nilai Keaktifan total (22%)</t>
  </si>
  <si>
    <t>Nama Mahasiswa</t>
  </si>
  <si>
    <t>No</t>
  </si>
  <si>
    <t>Laporan 14</t>
  </si>
  <si>
    <t>Laporan 13</t>
  </si>
  <si>
    <t>Laporan 12</t>
  </si>
  <si>
    <t>Laporan 11</t>
  </si>
  <si>
    <t>Laporan 10</t>
  </si>
  <si>
    <t>Laporan 9</t>
  </si>
  <si>
    <t>Laporan 8</t>
  </si>
  <si>
    <t>Laporan 7</t>
  </si>
  <si>
    <t>Laporan 6</t>
  </si>
  <si>
    <t>Laporan 5</t>
  </si>
  <si>
    <t>Laporan 4</t>
  </si>
  <si>
    <t>Laporan 3</t>
  </si>
  <si>
    <t>Laporan 2</t>
  </si>
  <si>
    <t>Laporan 1</t>
  </si>
  <si>
    <t>Nilai Keaktifan total</t>
  </si>
  <si>
    <t>Rerata nilai keaktifan</t>
  </si>
  <si>
    <t>Bobot Keaktifan 4</t>
  </si>
  <si>
    <t>Bobot Keaktifan 3</t>
  </si>
  <si>
    <t>Bobot Keaktifan 2</t>
  </si>
  <si>
    <t>Bobot Keaktifan 1</t>
  </si>
  <si>
    <t>Nilai Kuis 4</t>
  </si>
  <si>
    <t>Nilai Kuis 3</t>
  </si>
  <si>
    <t>Nilai Kuis 2</t>
  </si>
  <si>
    <t>Nilai Kuis 1</t>
  </si>
  <si>
    <t>Total Skor Pert. 12</t>
  </si>
  <si>
    <t>Total Skor Pert. 11</t>
  </si>
  <si>
    <t>Total Skor Pert. 10</t>
  </si>
  <si>
    <t>Total Skor Pert. 9</t>
  </si>
  <si>
    <t>Total Skor Pert. 8</t>
  </si>
  <si>
    <t>Total Skor Pert. 7</t>
  </si>
  <si>
    <t>Total Skor Pert. 6</t>
  </si>
  <si>
    <t>Total Skor Pert. 5</t>
  </si>
  <si>
    <t>Total Skor Pert. 4</t>
  </si>
  <si>
    <t>Total Skor Pert. 3</t>
  </si>
  <si>
    <t xml:space="preserve">Total Skor Pert. 2  </t>
  </si>
  <si>
    <t>Total Skor Pert. 1    (1-20)</t>
  </si>
  <si>
    <t>Kesiapan/Modul (1-4)</t>
  </si>
  <si>
    <t>Kepatuhan SOP (1-4)</t>
  </si>
  <si>
    <t>Kerja Sama (1-4)</t>
  </si>
  <si>
    <t>Inisiatif Bertanya (1-4)</t>
  </si>
  <si>
    <t>Partisipasi (1-4)</t>
  </si>
  <si>
    <r>
      <t>YUYUN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KHODIJAH</t>
    </r>
  </si>
  <si>
    <r>
      <t>KHUSNUL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MARIAM</t>
    </r>
  </si>
  <si>
    <r>
      <t>SELVI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ANGGUN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FEBRIYANTI</t>
    </r>
  </si>
  <si>
    <r>
      <t>ADELIA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SALMA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RAHMADHANI</t>
    </r>
  </si>
  <si>
    <r>
      <t>DICKY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SEPTIADI</t>
    </r>
  </si>
  <si>
    <r>
      <t>DIAS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AMRI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ALFARIZI</t>
    </r>
  </si>
  <si>
    <r>
      <t>ORIZASATIVA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ELFARISI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RIFIAR</t>
    </r>
  </si>
  <si>
    <r>
      <t>NADIA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SHAFA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LARASATI</t>
    </r>
  </si>
  <si>
    <r>
      <t>MUHAMMAD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ARYA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DAFFA</t>
    </r>
  </si>
  <si>
    <r>
      <t>FAIQ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FAQIH</t>
    </r>
  </si>
  <si>
    <r>
      <t>EKA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BINTANG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Lucida Sans Unicode"/>
        <family val="2"/>
      </rPr>
      <t>WILLYANTO</t>
    </r>
  </si>
  <si>
    <t>Nilai Keaktifan total (10%)</t>
  </si>
  <si>
    <t>Nilai Tugas (25%)</t>
  </si>
  <si>
    <t>ETS (25%)</t>
  </si>
  <si>
    <t>EAS (40%)</t>
  </si>
  <si>
    <t>Nilai Akumulasi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</si>
</sst>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Lucida Sans Unicode"/>
      <family val="2"/>
    </font>
    <font>
      <sz val="8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6" borderId="1" xfId="0" applyFill="1" applyBorder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7" borderId="1" xfId="0" applyFill="1" applyBorder="1"/>
    <xf numFmtId="0" fontId="0" fillId="8" borderId="1" xfId="0" applyFill="1" applyBorder="1"/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wrapText="1"/>
    </xf>
    <xf numFmtId="0" fontId="0" fillId="5" borderId="1" xfId="0" applyFill="1" applyBorder="1"/>
    <xf numFmtId="1" fontId="0" fillId="5" borderId="1" xfId="0" applyNumberFormat="1" applyFill="1" applyBorder="1"/>
    <xf numFmtId="1" fontId="0" fillId="6" borderId="0" xfId="0" applyNumberFormat="1" applyFill="1"/>
    <xf numFmtId="0" fontId="1" fillId="9" borderId="1" xfId="0" applyFont="1" applyFill="1" applyBorder="1" applyAlignment="1">
      <alignment horizontal="center"/>
    </xf>
    <xf numFmtId="1" fontId="0" fillId="9" borderId="0" xfId="0" applyNumberFormat="1" applyFill="1"/>
    <xf numFmtId="1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5A4D-C69F-44E8-86B6-6121BB6277D2}">
  <dimension ref="A2:AC40"/>
  <sheetViews>
    <sheetView tabSelected="1" topLeftCell="A22" zoomScaleNormal="100" workbookViewId="0">
      <pane xSplit="2" topLeftCell="C1" activePane="topRight" state="frozen"/>
      <selection pane="topRight" activeCell="N33" sqref="N33"/>
    </sheetView>
  </sheetViews>
  <sheetFormatPr defaultRowHeight="15" x14ac:dyDescent="0.25"/>
  <cols>
    <col min="2" max="2" width="23.85546875" customWidth="1"/>
    <col min="3" max="3" width="11.140625" customWidth="1"/>
    <col min="4" max="4" width="9.85546875" customWidth="1"/>
    <col min="5" max="5" width="12.140625" customWidth="1"/>
    <col min="6" max="6" width="12" customWidth="1"/>
    <col min="7" max="7" width="11.5703125" bestFit="1" customWidth="1"/>
    <col min="8" max="8" width="8.5703125" customWidth="1"/>
    <col min="13" max="13" width="11.5703125" bestFit="1" customWidth="1"/>
    <col min="20" max="21" width="9.85546875" customWidth="1"/>
    <col min="22" max="22" width="9.140625" customWidth="1"/>
    <col min="23" max="23" width="9.42578125" customWidth="1"/>
  </cols>
  <sheetData>
    <row r="2" spans="1:29" s="5" customFormat="1" ht="60" x14ac:dyDescent="0.25">
      <c r="A2" s="11" t="s">
        <v>5</v>
      </c>
      <c r="B2" s="11" t="s">
        <v>4</v>
      </c>
      <c r="C2" s="18" t="s">
        <v>46</v>
      </c>
      <c r="D2" s="18" t="s">
        <v>45</v>
      </c>
      <c r="E2" s="18" t="s">
        <v>44</v>
      </c>
      <c r="F2" s="18" t="s">
        <v>43</v>
      </c>
      <c r="G2" s="18" t="s">
        <v>42</v>
      </c>
      <c r="H2" s="18" t="s">
        <v>41</v>
      </c>
      <c r="I2" s="18" t="s">
        <v>40</v>
      </c>
      <c r="J2" s="18" t="s">
        <v>39</v>
      </c>
      <c r="K2" s="18" t="s">
        <v>38</v>
      </c>
      <c r="L2" s="18" t="s">
        <v>37</v>
      </c>
      <c r="M2" s="18" t="s">
        <v>36</v>
      </c>
      <c r="N2" s="18" t="s">
        <v>35</v>
      </c>
      <c r="O2" s="18" t="s">
        <v>34</v>
      </c>
      <c r="P2" s="18" t="s">
        <v>33</v>
      </c>
      <c r="Q2" s="18" t="s">
        <v>32</v>
      </c>
      <c r="R2" s="18" t="s">
        <v>31</v>
      </c>
      <c r="S2" s="18" t="s">
        <v>30</v>
      </c>
      <c r="T2" s="19" t="s">
        <v>29</v>
      </c>
      <c r="U2" s="19" t="s">
        <v>28</v>
      </c>
      <c r="V2" s="19" t="s">
        <v>27</v>
      </c>
      <c r="W2" s="19" t="s">
        <v>26</v>
      </c>
      <c r="X2" s="18" t="s">
        <v>25</v>
      </c>
      <c r="Y2" s="18" t="s">
        <v>24</v>
      </c>
      <c r="Z2" s="18" t="s">
        <v>23</v>
      </c>
      <c r="AA2" s="18" t="s">
        <v>22</v>
      </c>
      <c r="AB2" s="17" t="s">
        <v>21</v>
      </c>
      <c r="AC2" s="10" t="s">
        <v>20</v>
      </c>
    </row>
    <row r="3" spans="1:29" s="5" customFormat="1" x14ac:dyDescent="0.25">
      <c r="A3" s="5">
        <v>1</v>
      </c>
      <c r="B3" s="4" t="s">
        <v>47</v>
      </c>
      <c r="C3" s="5">
        <v>4</v>
      </c>
      <c r="D3" s="5">
        <v>4</v>
      </c>
      <c r="E3" s="5">
        <v>4</v>
      </c>
      <c r="F3" s="5">
        <v>4</v>
      </c>
      <c r="G3" s="5">
        <v>4</v>
      </c>
      <c r="H3" s="5">
        <v>20</v>
      </c>
      <c r="I3" s="5">
        <v>20</v>
      </c>
      <c r="J3" s="5">
        <v>20</v>
      </c>
      <c r="K3" s="5">
        <v>20</v>
      </c>
      <c r="L3" s="5">
        <v>20</v>
      </c>
      <c r="M3" s="5">
        <v>20</v>
      </c>
      <c r="N3" s="5">
        <v>20</v>
      </c>
      <c r="O3" s="5">
        <v>20</v>
      </c>
      <c r="P3" s="5">
        <v>20</v>
      </c>
      <c r="Q3" s="5">
        <v>20</v>
      </c>
      <c r="R3" s="5">
        <v>20</v>
      </c>
      <c r="S3" s="5">
        <v>20</v>
      </c>
      <c r="T3" s="16">
        <v>30</v>
      </c>
      <c r="U3" s="16">
        <v>77</v>
      </c>
      <c r="V3" s="16">
        <v>100</v>
      </c>
      <c r="W3" s="16">
        <v>100</v>
      </c>
      <c r="X3" s="5">
        <f t="shared" ref="X3:X13" si="0">((((H3/20)*100)*0.01)+(T3*0.02))</f>
        <v>1.6</v>
      </c>
      <c r="Y3" s="5">
        <f>((((I3/20)*100)*0.02)+(U3*0.04))</f>
        <v>5.08</v>
      </c>
      <c r="Z3" s="5">
        <f>((((N3/20)*100)*0.01)+(V3*0.01))</f>
        <v>2</v>
      </c>
      <c r="AA3" s="5">
        <f>((((O3/20)*100)*0.01)+(W3*0.01))</f>
        <v>2</v>
      </c>
      <c r="AB3" s="15">
        <f t="shared" ref="AB3:AB13" si="1">((X3+Y3+(((J3/20)*100)*0.01)+(((K3/20)*100)*0.01)+(((L3/20)*100)*0.01)+(((M3/20)*100)*0.01)+Z3+AA3+(((P3/20)*100)*0.01)+(((Q3/20)*100)*0.02)+(((R3/20)*100)*0.01)+(((S3/20)*100)*0.01)))</f>
        <v>19.68</v>
      </c>
      <c r="AC3" s="3">
        <f t="shared" ref="AC3:AC13" si="2">(AB3/0.22)</f>
        <v>89.454545454545453</v>
      </c>
    </row>
    <row r="4" spans="1:29" s="5" customFormat="1" x14ac:dyDescent="0.25">
      <c r="A4" s="5">
        <v>2</v>
      </c>
      <c r="B4" s="4" t="s">
        <v>48</v>
      </c>
      <c r="C4" s="5">
        <v>3</v>
      </c>
      <c r="D4" s="5">
        <v>3</v>
      </c>
      <c r="E4" s="5">
        <v>3</v>
      </c>
      <c r="F4" s="5">
        <v>4</v>
      </c>
      <c r="G4" s="5">
        <v>4</v>
      </c>
      <c r="H4" s="5">
        <v>20</v>
      </c>
      <c r="I4" s="5">
        <v>20</v>
      </c>
      <c r="J4" s="5">
        <v>20</v>
      </c>
      <c r="K4" s="5">
        <v>20</v>
      </c>
      <c r="L4" s="5">
        <v>20</v>
      </c>
      <c r="M4" s="5">
        <v>20</v>
      </c>
      <c r="N4" s="5">
        <v>20</v>
      </c>
      <c r="O4" s="5">
        <v>20</v>
      </c>
      <c r="P4" s="5">
        <v>20</v>
      </c>
      <c r="Q4" s="5">
        <v>20</v>
      </c>
      <c r="R4" s="5">
        <v>20</v>
      </c>
      <c r="S4" s="5">
        <v>20</v>
      </c>
      <c r="T4" s="16">
        <v>0</v>
      </c>
      <c r="U4" s="16">
        <v>75</v>
      </c>
      <c r="V4" s="16">
        <v>100</v>
      </c>
      <c r="W4" s="16">
        <v>100</v>
      </c>
      <c r="X4" s="5">
        <f t="shared" si="0"/>
        <v>1</v>
      </c>
      <c r="Y4" s="5">
        <f t="shared" ref="Y4:Y13" si="3">((((H4/20)*100)*0.02)+(U4*0.04))</f>
        <v>5</v>
      </c>
      <c r="Z4" s="5">
        <f t="shared" ref="Z4:Z13" si="4">((((H4/20)*100)*0.01)+(V4*0.01))</f>
        <v>2</v>
      </c>
      <c r="AA4" s="5">
        <f t="shared" ref="AA4:AA13" si="5">((((H4/20)*100)*0.01)+(W4*0.01))</f>
        <v>2</v>
      </c>
      <c r="AB4" s="15">
        <f t="shared" si="1"/>
        <v>19</v>
      </c>
      <c r="AC4" s="3">
        <f t="shared" si="2"/>
        <v>86.36363636363636</v>
      </c>
    </row>
    <row r="5" spans="1:29" s="5" customFormat="1" x14ac:dyDescent="0.25">
      <c r="A5" s="5">
        <v>3</v>
      </c>
      <c r="B5" s="4" t="s">
        <v>49</v>
      </c>
      <c r="C5" s="5">
        <v>4</v>
      </c>
      <c r="D5" s="5">
        <v>4</v>
      </c>
      <c r="E5" s="5">
        <v>4</v>
      </c>
      <c r="F5" s="5">
        <v>4</v>
      </c>
      <c r="G5" s="5">
        <v>4</v>
      </c>
      <c r="H5" s="5">
        <v>20</v>
      </c>
      <c r="I5" s="5">
        <v>20</v>
      </c>
      <c r="J5" s="5">
        <v>20</v>
      </c>
      <c r="K5" s="5">
        <v>20</v>
      </c>
      <c r="L5" s="5">
        <v>20</v>
      </c>
      <c r="M5" s="5">
        <v>20</v>
      </c>
      <c r="N5" s="5">
        <v>20</v>
      </c>
      <c r="O5" s="5">
        <v>20</v>
      </c>
      <c r="P5" s="5">
        <v>20</v>
      </c>
      <c r="Q5" s="5">
        <v>20</v>
      </c>
      <c r="R5" s="5">
        <v>20</v>
      </c>
      <c r="S5" s="5">
        <v>20</v>
      </c>
      <c r="T5" s="16">
        <v>60</v>
      </c>
      <c r="U5" s="16">
        <v>95</v>
      </c>
      <c r="V5" s="16">
        <v>80</v>
      </c>
      <c r="W5" s="16">
        <v>80</v>
      </c>
      <c r="X5" s="5">
        <f t="shared" si="0"/>
        <v>2.2000000000000002</v>
      </c>
      <c r="Y5" s="5">
        <f t="shared" si="3"/>
        <v>5.8000000000000007</v>
      </c>
      <c r="Z5" s="5">
        <f t="shared" si="4"/>
        <v>1.8</v>
      </c>
      <c r="AA5" s="5">
        <f t="shared" si="5"/>
        <v>1.8</v>
      </c>
      <c r="AB5" s="15">
        <f t="shared" si="1"/>
        <v>20.6</v>
      </c>
      <c r="AC5" s="3">
        <f t="shared" si="2"/>
        <v>93.63636363636364</v>
      </c>
    </row>
    <row r="6" spans="1:29" s="5" customFormat="1" x14ac:dyDescent="0.25">
      <c r="A6" s="5">
        <v>4</v>
      </c>
      <c r="B6" s="4" t="s">
        <v>50</v>
      </c>
      <c r="C6" s="5">
        <v>4</v>
      </c>
      <c r="D6" s="5">
        <v>3</v>
      </c>
      <c r="E6" s="5">
        <v>4</v>
      </c>
      <c r="F6" s="5">
        <v>4</v>
      </c>
      <c r="G6" s="5">
        <v>4</v>
      </c>
      <c r="H6" s="5">
        <v>20</v>
      </c>
      <c r="I6" s="5">
        <v>20</v>
      </c>
      <c r="J6" s="5">
        <v>20</v>
      </c>
      <c r="K6" s="5">
        <v>20</v>
      </c>
      <c r="L6" s="5">
        <v>20</v>
      </c>
      <c r="M6" s="5">
        <v>20</v>
      </c>
      <c r="N6" s="5">
        <v>20</v>
      </c>
      <c r="O6" s="5">
        <v>20</v>
      </c>
      <c r="P6" s="5">
        <v>20</v>
      </c>
      <c r="Q6" s="5">
        <v>20</v>
      </c>
      <c r="R6" s="5">
        <v>20</v>
      </c>
      <c r="S6" s="5">
        <v>20</v>
      </c>
      <c r="T6" s="16">
        <v>40</v>
      </c>
      <c r="U6" s="16">
        <v>97</v>
      </c>
      <c r="V6" s="16">
        <v>80</v>
      </c>
      <c r="W6" s="16">
        <v>80</v>
      </c>
      <c r="X6" s="5">
        <f t="shared" si="0"/>
        <v>1.8</v>
      </c>
      <c r="Y6" s="5">
        <f t="shared" si="3"/>
        <v>5.88</v>
      </c>
      <c r="Z6" s="5">
        <f t="shared" si="4"/>
        <v>1.8</v>
      </c>
      <c r="AA6" s="5">
        <f t="shared" si="5"/>
        <v>1.8</v>
      </c>
      <c r="AB6" s="15">
        <f t="shared" si="1"/>
        <v>20.28</v>
      </c>
      <c r="AC6" s="3">
        <f t="shared" si="2"/>
        <v>92.181818181818187</v>
      </c>
    </row>
    <row r="7" spans="1:29" s="5" customFormat="1" x14ac:dyDescent="0.25">
      <c r="A7" s="5">
        <v>5</v>
      </c>
      <c r="B7" s="4" t="s">
        <v>51</v>
      </c>
      <c r="C7" s="5">
        <v>4</v>
      </c>
      <c r="D7" s="5">
        <v>3</v>
      </c>
      <c r="E7" s="5">
        <v>4</v>
      </c>
      <c r="F7" s="5">
        <v>4</v>
      </c>
      <c r="G7" s="5">
        <v>4</v>
      </c>
      <c r="H7" s="5">
        <v>20</v>
      </c>
      <c r="I7" s="5">
        <v>20</v>
      </c>
      <c r="J7" s="5">
        <v>20</v>
      </c>
      <c r="K7" s="5">
        <v>20</v>
      </c>
      <c r="L7" s="5">
        <v>20</v>
      </c>
      <c r="M7" s="5">
        <v>20</v>
      </c>
      <c r="N7" s="5">
        <v>20</v>
      </c>
      <c r="O7" s="5">
        <v>20</v>
      </c>
      <c r="P7" s="5">
        <v>20</v>
      </c>
      <c r="Q7" s="5">
        <v>20</v>
      </c>
      <c r="R7" s="5">
        <v>20</v>
      </c>
      <c r="S7" s="5">
        <v>20</v>
      </c>
      <c r="T7" s="16">
        <v>40</v>
      </c>
      <c r="U7" s="16">
        <v>70</v>
      </c>
      <c r="V7" s="16">
        <v>70</v>
      </c>
      <c r="W7" s="16">
        <v>70</v>
      </c>
      <c r="X7" s="5">
        <f t="shared" si="0"/>
        <v>1.8</v>
      </c>
      <c r="Y7" s="5">
        <f t="shared" si="3"/>
        <v>4.8000000000000007</v>
      </c>
      <c r="Z7" s="5">
        <f t="shared" si="4"/>
        <v>1.7000000000000002</v>
      </c>
      <c r="AA7" s="5">
        <f t="shared" si="5"/>
        <v>1.7000000000000002</v>
      </c>
      <c r="AB7" s="15">
        <f t="shared" si="1"/>
        <v>19</v>
      </c>
      <c r="AC7" s="3">
        <f t="shared" si="2"/>
        <v>86.36363636363636</v>
      </c>
    </row>
    <row r="8" spans="1:29" s="5" customFormat="1" x14ac:dyDescent="0.25">
      <c r="A8" s="5">
        <v>6</v>
      </c>
      <c r="B8" s="4" t="s">
        <v>52</v>
      </c>
      <c r="C8" s="5">
        <v>2</v>
      </c>
      <c r="D8" s="5">
        <v>2</v>
      </c>
      <c r="E8" s="5">
        <v>2</v>
      </c>
      <c r="F8" s="5">
        <v>2</v>
      </c>
      <c r="G8" s="5">
        <v>2</v>
      </c>
      <c r="H8" s="5">
        <v>18</v>
      </c>
      <c r="I8" s="5">
        <v>19</v>
      </c>
      <c r="J8" s="5">
        <v>19</v>
      </c>
      <c r="K8" s="5">
        <v>20</v>
      </c>
      <c r="L8" s="5">
        <v>20</v>
      </c>
      <c r="M8" s="5">
        <v>20</v>
      </c>
      <c r="N8" s="5">
        <v>20</v>
      </c>
      <c r="O8" s="5">
        <v>20</v>
      </c>
      <c r="P8" s="5">
        <v>20</v>
      </c>
      <c r="Q8" s="5">
        <v>19</v>
      </c>
      <c r="R8" s="5">
        <v>19</v>
      </c>
      <c r="S8" s="5">
        <v>18</v>
      </c>
      <c r="T8" s="16">
        <v>30</v>
      </c>
      <c r="U8" s="16">
        <v>75</v>
      </c>
      <c r="V8" s="16">
        <v>40</v>
      </c>
      <c r="W8" s="16">
        <v>40</v>
      </c>
      <c r="X8" s="5">
        <f t="shared" si="0"/>
        <v>1.5</v>
      </c>
      <c r="Y8" s="5">
        <f t="shared" si="3"/>
        <v>4.8</v>
      </c>
      <c r="Z8" s="5">
        <f t="shared" si="4"/>
        <v>1.3</v>
      </c>
      <c r="AA8" s="5">
        <f t="shared" si="5"/>
        <v>1.3</v>
      </c>
      <c r="AB8" s="15">
        <f t="shared" si="1"/>
        <v>17.600000000000001</v>
      </c>
      <c r="AC8" s="3">
        <f t="shared" si="2"/>
        <v>80</v>
      </c>
    </row>
    <row r="9" spans="1:29" s="5" customFormat="1" x14ac:dyDescent="0.25">
      <c r="A9" s="5">
        <v>7</v>
      </c>
      <c r="B9" s="4" t="s">
        <v>53</v>
      </c>
      <c r="C9" s="5">
        <v>4</v>
      </c>
      <c r="D9" s="5">
        <v>4</v>
      </c>
      <c r="E9" s="5">
        <v>4</v>
      </c>
      <c r="F9" s="5">
        <v>4</v>
      </c>
      <c r="G9" s="5">
        <v>4</v>
      </c>
      <c r="H9" s="5">
        <v>20</v>
      </c>
      <c r="I9" s="5">
        <v>20</v>
      </c>
      <c r="J9" s="5">
        <v>20</v>
      </c>
      <c r="K9" s="5">
        <v>20</v>
      </c>
      <c r="L9" s="5">
        <v>20</v>
      </c>
      <c r="M9" s="5">
        <v>20</v>
      </c>
      <c r="N9" s="5">
        <v>20</v>
      </c>
      <c r="O9" s="5">
        <v>20</v>
      </c>
      <c r="P9" s="5">
        <v>20</v>
      </c>
      <c r="Q9" s="5">
        <v>20</v>
      </c>
      <c r="R9" s="5">
        <v>20</v>
      </c>
      <c r="S9" s="5">
        <v>20</v>
      </c>
      <c r="T9" s="16">
        <v>20</v>
      </c>
      <c r="U9" s="16">
        <v>30</v>
      </c>
      <c r="V9" s="16">
        <v>40</v>
      </c>
      <c r="W9" s="16">
        <v>40</v>
      </c>
      <c r="X9" s="5">
        <f t="shared" si="0"/>
        <v>1.4</v>
      </c>
      <c r="Y9" s="5">
        <f t="shared" si="3"/>
        <v>3.2</v>
      </c>
      <c r="Z9" s="5">
        <f t="shared" si="4"/>
        <v>1.4</v>
      </c>
      <c r="AA9" s="5">
        <f t="shared" si="5"/>
        <v>1.4</v>
      </c>
      <c r="AB9" s="15">
        <f t="shared" si="1"/>
        <v>16.399999999999999</v>
      </c>
      <c r="AC9" s="3">
        <f t="shared" si="2"/>
        <v>74.545454545454533</v>
      </c>
    </row>
    <row r="10" spans="1:29" s="5" customFormat="1" x14ac:dyDescent="0.25">
      <c r="A10" s="5">
        <v>8</v>
      </c>
      <c r="B10" s="4" t="s">
        <v>54</v>
      </c>
      <c r="C10" s="5">
        <v>1</v>
      </c>
      <c r="D10" s="5">
        <v>2</v>
      </c>
      <c r="E10" s="5">
        <v>2</v>
      </c>
      <c r="F10" s="5">
        <v>4</v>
      </c>
      <c r="G10" s="5">
        <v>4</v>
      </c>
      <c r="H10" s="5">
        <v>20</v>
      </c>
      <c r="I10" s="5">
        <v>20</v>
      </c>
      <c r="J10" s="5">
        <v>20</v>
      </c>
      <c r="K10" s="5">
        <v>20</v>
      </c>
      <c r="L10" s="5">
        <v>20</v>
      </c>
      <c r="M10" s="5">
        <v>20</v>
      </c>
      <c r="N10" s="5">
        <v>20</v>
      </c>
      <c r="O10" s="5">
        <v>20</v>
      </c>
      <c r="P10" s="5">
        <v>20</v>
      </c>
      <c r="Q10" s="5">
        <v>20</v>
      </c>
      <c r="R10" s="5">
        <v>20</v>
      </c>
      <c r="S10" s="5">
        <v>20</v>
      </c>
      <c r="T10" s="16">
        <v>65</v>
      </c>
      <c r="U10" s="16">
        <v>70</v>
      </c>
      <c r="V10" s="16">
        <v>80</v>
      </c>
      <c r="W10" s="16">
        <v>80</v>
      </c>
      <c r="X10" s="5">
        <f t="shared" si="0"/>
        <v>2.2999999999999998</v>
      </c>
      <c r="Y10" s="5">
        <f t="shared" si="3"/>
        <v>4.8000000000000007</v>
      </c>
      <c r="Z10" s="5">
        <f t="shared" si="4"/>
        <v>1.8</v>
      </c>
      <c r="AA10" s="5">
        <f t="shared" si="5"/>
        <v>1.8</v>
      </c>
      <c r="AB10" s="15">
        <f t="shared" si="1"/>
        <v>19.700000000000003</v>
      </c>
      <c r="AC10" s="3">
        <f t="shared" si="2"/>
        <v>89.545454545454561</v>
      </c>
    </row>
    <row r="11" spans="1:29" s="5" customFormat="1" x14ac:dyDescent="0.25">
      <c r="A11" s="5">
        <v>9</v>
      </c>
      <c r="B11" s="4" t="s">
        <v>55</v>
      </c>
      <c r="C11" s="5">
        <v>3</v>
      </c>
      <c r="D11" s="5">
        <v>2</v>
      </c>
      <c r="E11" s="5">
        <v>3</v>
      </c>
      <c r="F11" s="5">
        <v>4</v>
      </c>
      <c r="G11" s="5">
        <v>4</v>
      </c>
      <c r="H11" s="5">
        <v>20</v>
      </c>
      <c r="I11" s="5">
        <v>20</v>
      </c>
      <c r="J11" s="5">
        <v>20</v>
      </c>
      <c r="K11" s="5">
        <v>20</v>
      </c>
      <c r="L11" s="5">
        <v>20</v>
      </c>
      <c r="M11" s="5">
        <v>20</v>
      </c>
      <c r="N11" s="5">
        <v>20</v>
      </c>
      <c r="O11" s="5">
        <v>20</v>
      </c>
      <c r="P11" s="5">
        <v>20</v>
      </c>
      <c r="Q11" s="5">
        <v>20</v>
      </c>
      <c r="R11" s="5">
        <v>20</v>
      </c>
      <c r="S11" s="5">
        <v>20</v>
      </c>
      <c r="T11" s="16">
        <v>80</v>
      </c>
      <c r="U11" s="16">
        <v>45</v>
      </c>
      <c r="V11" s="16">
        <v>70</v>
      </c>
      <c r="W11" s="16">
        <v>70</v>
      </c>
      <c r="X11" s="5">
        <f t="shared" si="0"/>
        <v>2.6</v>
      </c>
      <c r="Y11" s="5">
        <f t="shared" si="3"/>
        <v>3.8</v>
      </c>
      <c r="Z11" s="5">
        <f t="shared" si="4"/>
        <v>1.7000000000000002</v>
      </c>
      <c r="AA11" s="5">
        <f t="shared" si="5"/>
        <v>1.7000000000000002</v>
      </c>
      <c r="AB11" s="15">
        <f t="shared" si="1"/>
        <v>18.8</v>
      </c>
      <c r="AC11" s="3">
        <f t="shared" si="2"/>
        <v>85.454545454545453</v>
      </c>
    </row>
    <row r="12" spans="1:29" s="5" customFormat="1" x14ac:dyDescent="0.25">
      <c r="A12" s="5">
        <v>10</v>
      </c>
      <c r="B12" s="4" t="s">
        <v>56</v>
      </c>
      <c r="C12" s="5">
        <v>1</v>
      </c>
      <c r="D12" s="5">
        <v>1</v>
      </c>
      <c r="E12" s="5">
        <v>1</v>
      </c>
      <c r="F12" s="5">
        <v>4</v>
      </c>
      <c r="G12" s="5">
        <v>3</v>
      </c>
      <c r="H12" s="5">
        <v>19</v>
      </c>
      <c r="I12" s="5">
        <v>18</v>
      </c>
      <c r="J12" s="5">
        <v>19</v>
      </c>
      <c r="K12" s="5">
        <v>20</v>
      </c>
      <c r="L12" s="5">
        <v>19</v>
      </c>
      <c r="M12" s="5">
        <v>18</v>
      </c>
      <c r="N12" s="5">
        <v>20</v>
      </c>
      <c r="O12" s="5">
        <v>20</v>
      </c>
      <c r="P12" s="5">
        <v>20</v>
      </c>
      <c r="Q12" s="5">
        <v>19</v>
      </c>
      <c r="R12" s="5">
        <v>19</v>
      </c>
      <c r="S12" s="5">
        <v>20</v>
      </c>
      <c r="T12" s="16">
        <v>75</v>
      </c>
      <c r="U12" s="16">
        <v>40</v>
      </c>
      <c r="V12" s="16">
        <v>80</v>
      </c>
      <c r="W12" s="16">
        <v>80</v>
      </c>
      <c r="X12" s="5">
        <f t="shared" si="0"/>
        <v>2.4500000000000002</v>
      </c>
      <c r="Y12" s="5">
        <f t="shared" si="3"/>
        <v>3.5</v>
      </c>
      <c r="Z12" s="5">
        <f t="shared" si="4"/>
        <v>1.75</v>
      </c>
      <c r="AA12" s="5">
        <f t="shared" si="5"/>
        <v>1.75</v>
      </c>
      <c r="AB12" s="15">
        <f t="shared" si="1"/>
        <v>18.099999999999998</v>
      </c>
      <c r="AC12" s="3">
        <f t="shared" si="2"/>
        <v>82.272727272727266</v>
      </c>
    </row>
    <row r="13" spans="1:29" s="5" customFormat="1" x14ac:dyDescent="0.25">
      <c r="A13" s="5">
        <v>11</v>
      </c>
      <c r="B13" s="4" t="s">
        <v>57</v>
      </c>
      <c r="C13" s="5">
        <v>4</v>
      </c>
      <c r="D13" s="5">
        <v>4</v>
      </c>
      <c r="E13" s="5">
        <v>4</v>
      </c>
      <c r="F13" s="5">
        <v>4</v>
      </c>
      <c r="G13" s="5">
        <v>3</v>
      </c>
      <c r="H13" s="5">
        <v>20</v>
      </c>
      <c r="I13" s="5">
        <v>20</v>
      </c>
      <c r="J13" s="5">
        <v>20</v>
      </c>
      <c r="K13" s="5">
        <v>20</v>
      </c>
      <c r="L13" s="5">
        <v>20</v>
      </c>
      <c r="M13" s="5">
        <v>20</v>
      </c>
      <c r="N13" s="5">
        <v>20</v>
      </c>
      <c r="O13" s="5">
        <v>20</v>
      </c>
      <c r="P13" s="5">
        <v>20</v>
      </c>
      <c r="Q13" s="5">
        <v>20</v>
      </c>
      <c r="R13" s="5">
        <v>20</v>
      </c>
      <c r="S13" s="5">
        <v>20</v>
      </c>
      <c r="T13" s="16">
        <v>70</v>
      </c>
      <c r="U13" s="16">
        <v>97</v>
      </c>
      <c r="V13" s="16">
        <v>70</v>
      </c>
      <c r="W13" s="16">
        <v>70</v>
      </c>
      <c r="X13" s="5">
        <f t="shared" si="0"/>
        <v>2.4000000000000004</v>
      </c>
      <c r="Y13" s="5">
        <f t="shared" si="3"/>
        <v>5.88</v>
      </c>
      <c r="Z13" s="5">
        <f t="shared" si="4"/>
        <v>1.7000000000000002</v>
      </c>
      <c r="AA13" s="5">
        <f t="shared" si="5"/>
        <v>1.7000000000000002</v>
      </c>
      <c r="AB13" s="15">
        <f t="shared" si="1"/>
        <v>20.68</v>
      </c>
      <c r="AC13" s="3">
        <f t="shared" si="2"/>
        <v>94</v>
      </c>
    </row>
    <row r="16" spans="1:29" ht="45" x14ac:dyDescent="0.25">
      <c r="A16" s="11" t="s">
        <v>5</v>
      </c>
      <c r="B16" s="11" t="s">
        <v>4</v>
      </c>
      <c r="C16" s="5" t="s">
        <v>19</v>
      </c>
      <c r="D16" s="5" t="s">
        <v>18</v>
      </c>
      <c r="E16" s="5" t="s">
        <v>17</v>
      </c>
      <c r="F16" s="5" t="s">
        <v>16</v>
      </c>
      <c r="G16" s="5" t="s">
        <v>15</v>
      </c>
      <c r="H16" s="14" t="s">
        <v>14</v>
      </c>
      <c r="I16" s="5" t="s">
        <v>13</v>
      </c>
      <c r="J16" s="5" t="s">
        <v>12</v>
      </c>
      <c r="K16" s="5" t="s">
        <v>11</v>
      </c>
      <c r="L16" s="14" t="s">
        <v>10</v>
      </c>
      <c r="M16" s="14" t="s">
        <v>9</v>
      </c>
      <c r="N16" s="14" t="s">
        <v>8</v>
      </c>
      <c r="O16" s="14" t="s">
        <v>7</v>
      </c>
      <c r="P16" s="14" t="s">
        <v>6</v>
      </c>
      <c r="Q16" s="13" t="s">
        <v>2</v>
      </c>
      <c r="R16" s="12"/>
    </row>
    <row r="17" spans="1:17" x14ac:dyDescent="0.25">
      <c r="A17" s="5">
        <v>1</v>
      </c>
      <c r="B17" s="4" t="s">
        <v>47</v>
      </c>
      <c r="C17" s="5">
        <v>81</v>
      </c>
      <c r="D17" s="5">
        <v>85</v>
      </c>
      <c r="E17" s="5">
        <v>85</v>
      </c>
      <c r="F17" s="5">
        <v>80</v>
      </c>
      <c r="G17" s="5">
        <v>86</v>
      </c>
      <c r="H17" s="5">
        <v>86</v>
      </c>
      <c r="I17" s="5">
        <v>86</v>
      </c>
      <c r="J17" s="5">
        <v>86</v>
      </c>
      <c r="K17" s="5">
        <v>85</v>
      </c>
      <c r="L17" s="5">
        <v>85</v>
      </c>
      <c r="M17" s="5">
        <v>85</v>
      </c>
      <c r="N17" s="5">
        <v>85</v>
      </c>
      <c r="O17" s="5">
        <v>85</v>
      </c>
      <c r="P17" s="5">
        <v>87</v>
      </c>
      <c r="Q17" s="21">
        <f t="shared" ref="Q17:Q27" si="6">AVERAGE(C17:P17)</f>
        <v>84.785714285714292</v>
      </c>
    </row>
    <row r="18" spans="1:17" x14ac:dyDescent="0.25">
      <c r="A18" s="5">
        <v>2</v>
      </c>
      <c r="B18" s="4" t="s">
        <v>48</v>
      </c>
      <c r="C18" s="5">
        <v>81</v>
      </c>
      <c r="D18" s="5">
        <v>85</v>
      </c>
      <c r="E18" s="5">
        <v>85</v>
      </c>
      <c r="F18" s="5">
        <v>78</v>
      </c>
      <c r="G18" s="5">
        <v>80</v>
      </c>
      <c r="H18" s="5">
        <v>80</v>
      </c>
      <c r="I18" s="5">
        <v>85</v>
      </c>
      <c r="J18" s="5">
        <v>83</v>
      </c>
      <c r="K18" s="5">
        <v>85</v>
      </c>
      <c r="L18" s="5">
        <v>78</v>
      </c>
      <c r="M18" s="5">
        <v>78</v>
      </c>
      <c r="N18" s="5">
        <v>85</v>
      </c>
      <c r="O18" s="5">
        <v>85</v>
      </c>
      <c r="P18" s="5">
        <v>80</v>
      </c>
      <c r="Q18" s="21">
        <f t="shared" si="6"/>
        <v>82</v>
      </c>
    </row>
    <row r="19" spans="1:17" x14ac:dyDescent="0.25">
      <c r="A19" s="5">
        <v>3</v>
      </c>
      <c r="B19" s="4" t="s">
        <v>49</v>
      </c>
      <c r="C19" s="5">
        <v>83</v>
      </c>
      <c r="D19" s="5">
        <v>88</v>
      </c>
      <c r="E19" s="5">
        <v>88</v>
      </c>
      <c r="F19" s="5">
        <v>85</v>
      </c>
      <c r="G19" s="5">
        <v>85</v>
      </c>
      <c r="H19" s="5">
        <v>85</v>
      </c>
      <c r="I19" s="5">
        <v>86</v>
      </c>
      <c r="J19" s="5">
        <v>87</v>
      </c>
      <c r="K19" s="5">
        <v>86</v>
      </c>
      <c r="L19" s="5">
        <v>85</v>
      </c>
      <c r="M19" s="5">
        <v>85</v>
      </c>
      <c r="N19" s="5">
        <v>85</v>
      </c>
      <c r="O19" s="5">
        <v>83</v>
      </c>
      <c r="P19" s="5">
        <v>88</v>
      </c>
      <c r="Q19" s="21">
        <f t="shared" si="6"/>
        <v>85.642857142857139</v>
      </c>
    </row>
    <row r="20" spans="1:17" x14ac:dyDescent="0.25">
      <c r="A20" s="5">
        <v>4</v>
      </c>
      <c r="B20" s="4" t="s">
        <v>50</v>
      </c>
      <c r="C20" s="5">
        <v>80</v>
      </c>
      <c r="D20" s="5">
        <v>84</v>
      </c>
      <c r="E20" s="5">
        <v>84</v>
      </c>
      <c r="F20" s="5">
        <v>78</v>
      </c>
      <c r="G20" s="5">
        <v>78</v>
      </c>
      <c r="H20" s="5">
        <v>78</v>
      </c>
      <c r="I20" s="5">
        <v>85</v>
      </c>
      <c r="J20" s="5">
        <v>85</v>
      </c>
      <c r="K20" s="5">
        <v>86</v>
      </c>
      <c r="L20" s="5">
        <v>86</v>
      </c>
      <c r="M20" s="5">
        <v>86</v>
      </c>
      <c r="N20" s="5">
        <v>85</v>
      </c>
      <c r="O20" s="5">
        <v>87</v>
      </c>
      <c r="P20" s="5">
        <v>90</v>
      </c>
      <c r="Q20" s="21">
        <f t="shared" si="6"/>
        <v>83.714285714285708</v>
      </c>
    </row>
    <row r="21" spans="1:17" x14ac:dyDescent="0.25">
      <c r="A21" s="5">
        <v>5</v>
      </c>
      <c r="B21" s="4" t="s">
        <v>51</v>
      </c>
      <c r="C21" s="5">
        <v>70</v>
      </c>
      <c r="D21" s="5">
        <v>84</v>
      </c>
      <c r="E21" s="5">
        <v>84</v>
      </c>
      <c r="F21" s="5">
        <v>78</v>
      </c>
      <c r="G21" s="5">
        <v>84</v>
      </c>
      <c r="H21" s="5">
        <v>84</v>
      </c>
      <c r="I21" s="5">
        <v>85</v>
      </c>
      <c r="J21" s="5">
        <v>86</v>
      </c>
      <c r="K21" s="5">
        <v>85</v>
      </c>
      <c r="L21" s="5">
        <v>83</v>
      </c>
      <c r="M21" s="5">
        <v>83</v>
      </c>
      <c r="N21" s="5">
        <v>85</v>
      </c>
      <c r="O21" s="5">
        <v>88</v>
      </c>
      <c r="P21" s="5">
        <v>87</v>
      </c>
      <c r="Q21" s="21">
        <f t="shared" si="6"/>
        <v>83.285714285714292</v>
      </c>
    </row>
    <row r="22" spans="1:17" x14ac:dyDescent="0.25">
      <c r="A22" s="5">
        <v>6</v>
      </c>
      <c r="B22" s="4" t="s">
        <v>52</v>
      </c>
      <c r="C22" s="5">
        <v>68</v>
      </c>
      <c r="D22" s="5">
        <v>75</v>
      </c>
      <c r="E22" s="5">
        <v>75</v>
      </c>
      <c r="F22" s="5">
        <v>70</v>
      </c>
      <c r="G22" s="5">
        <v>75</v>
      </c>
      <c r="H22" s="5">
        <v>75</v>
      </c>
      <c r="I22" s="5">
        <v>82</v>
      </c>
      <c r="J22" s="5">
        <v>80</v>
      </c>
      <c r="K22" s="5">
        <v>80</v>
      </c>
      <c r="L22" s="5">
        <v>79</v>
      </c>
      <c r="M22" s="5">
        <v>79</v>
      </c>
      <c r="N22" s="5">
        <v>80</v>
      </c>
      <c r="O22" s="5">
        <v>80</v>
      </c>
      <c r="P22" s="5">
        <v>85</v>
      </c>
      <c r="Q22" s="21">
        <f t="shared" si="6"/>
        <v>77.357142857142861</v>
      </c>
    </row>
    <row r="23" spans="1:17" x14ac:dyDescent="0.25">
      <c r="A23" s="5">
        <v>7</v>
      </c>
      <c r="B23" s="4" t="s">
        <v>53</v>
      </c>
      <c r="C23" s="5">
        <v>74</v>
      </c>
      <c r="D23" s="5">
        <v>80</v>
      </c>
      <c r="E23" s="5">
        <v>80</v>
      </c>
      <c r="F23" s="5">
        <v>70</v>
      </c>
      <c r="G23" s="5">
        <v>74</v>
      </c>
      <c r="H23" s="5">
        <v>74</v>
      </c>
      <c r="I23" s="5">
        <v>78</v>
      </c>
      <c r="J23" s="5">
        <v>78</v>
      </c>
      <c r="K23" s="5">
        <v>80</v>
      </c>
      <c r="L23" s="5">
        <v>82</v>
      </c>
      <c r="M23" s="5">
        <v>82</v>
      </c>
      <c r="N23" s="5">
        <v>85</v>
      </c>
      <c r="O23" s="5">
        <v>85</v>
      </c>
      <c r="P23" s="5">
        <v>80</v>
      </c>
      <c r="Q23" s="21">
        <f t="shared" si="6"/>
        <v>78.714285714285708</v>
      </c>
    </row>
    <row r="24" spans="1:17" x14ac:dyDescent="0.25">
      <c r="A24" s="5">
        <v>8</v>
      </c>
      <c r="B24" s="4" t="s">
        <v>54</v>
      </c>
      <c r="C24" s="5">
        <v>78</v>
      </c>
      <c r="D24" s="5">
        <v>78</v>
      </c>
      <c r="E24" s="5">
        <v>78</v>
      </c>
      <c r="F24" s="5">
        <v>78</v>
      </c>
      <c r="G24" s="5">
        <v>75</v>
      </c>
      <c r="H24" s="5">
        <v>75</v>
      </c>
      <c r="I24" s="5">
        <v>78</v>
      </c>
      <c r="J24" s="5">
        <v>75</v>
      </c>
      <c r="K24" s="5">
        <v>70</v>
      </c>
      <c r="L24" s="5">
        <v>83</v>
      </c>
      <c r="M24" s="5">
        <v>83</v>
      </c>
      <c r="N24" s="5">
        <v>75</v>
      </c>
      <c r="O24" s="5">
        <v>80</v>
      </c>
      <c r="P24" s="5">
        <v>80</v>
      </c>
      <c r="Q24" s="21">
        <f t="shared" si="6"/>
        <v>77.571428571428569</v>
      </c>
    </row>
    <row r="25" spans="1:17" x14ac:dyDescent="0.25">
      <c r="A25" s="5">
        <v>9</v>
      </c>
      <c r="B25" s="4" t="s">
        <v>55</v>
      </c>
      <c r="C25" s="5">
        <v>78</v>
      </c>
      <c r="D25" s="5">
        <v>80</v>
      </c>
      <c r="E25" s="5">
        <v>80</v>
      </c>
      <c r="F25" s="5">
        <v>78</v>
      </c>
      <c r="G25" s="5">
        <v>78</v>
      </c>
      <c r="H25" s="5">
        <v>78</v>
      </c>
      <c r="I25" s="5">
        <v>80</v>
      </c>
      <c r="J25" s="5">
        <v>80</v>
      </c>
      <c r="K25" s="5">
        <v>80</v>
      </c>
      <c r="L25" s="5">
        <v>80</v>
      </c>
      <c r="M25" s="5">
        <v>80</v>
      </c>
      <c r="N25" s="5">
        <v>80</v>
      </c>
      <c r="O25" s="5">
        <v>83</v>
      </c>
      <c r="P25" s="5">
        <v>85</v>
      </c>
      <c r="Q25" s="21">
        <f t="shared" si="6"/>
        <v>80</v>
      </c>
    </row>
    <row r="26" spans="1:17" x14ac:dyDescent="0.25">
      <c r="A26" s="5">
        <v>10</v>
      </c>
      <c r="B26" s="4" t="s">
        <v>56</v>
      </c>
      <c r="C26" s="5">
        <v>70</v>
      </c>
      <c r="D26" s="5">
        <v>78</v>
      </c>
      <c r="E26" s="5">
        <v>78</v>
      </c>
      <c r="F26" s="5">
        <v>70</v>
      </c>
      <c r="G26" s="5">
        <v>70</v>
      </c>
      <c r="H26" s="5">
        <v>70</v>
      </c>
      <c r="I26" s="5">
        <v>78</v>
      </c>
      <c r="J26" s="5">
        <v>80</v>
      </c>
      <c r="K26" s="5">
        <v>85</v>
      </c>
      <c r="L26" s="5">
        <v>85</v>
      </c>
      <c r="M26" s="5">
        <v>85</v>
      </c>
      <c r="N26" s="5">
        <v>83</v>
      </c>
      <c r="O26" s="5">
        <v>85</v>
      </c>
      <c r="P26" s="5">
        <v>85</v>
      </c>
      <c r="Q26" s="21">
        <f t="shared" si="6"/>
        <v>78.714285714285708</v>
      </c>
    </row>
    <row r="27" spans="1:17" x14ac:dyDescent="0.25">
      <c r="A27" s="5">
        <v>11</v>
      </c>
      <c r="B27" s="4" t="s">
        <v>57</v>
      </c>
      <c r="C27" s="5">
        <v>80</v>
      </c>
      <c r="D27" s="5">
        <v>82</v>
      </c>
      <c r="E27" s="5">
        <v>82</v>
      </c>
      <c r="F27" s="5">
        <v>78</v>
      </c>
      <c r="G27" s="5">
        <v>80</v>
      </c>
      <c r="H27" s="5">
        <v>80</v>
      </c>
      <c r="I27" s="5">
        <v>65</v>
      </c>
      <c r="J27" s="5">
        <v>65</v>
      </c>
      <c r="K27" s="5">
        <v>83</v>
      </c>
      <c r="L27" s="5">
        <v>83</v>
      </c>
      <c r="M27" s="5">
        <v>83</v>
      </c>
      <c r="N27" s="5">
        <v>85</v>
      </c>
      <c r="O27" s="5">
        <v>87</v>
      </c>
      <c r="P27" s="5">
        <v>82</v>
      </c>
      <c r="Q27" s="21">
        <f t="shared" si="6"/>
        <v>79.642857142857139</v>
      </c>
    </row>
    <row r="29" spans="1:17" ht="60" x14ac:dyDescent="0.25">
      <c r="A29" s="11" t="s">
        <v>5</v>
      </c>
      <c r="B29" s="11" t="s">
        <v>4</v>
      </c>
      <c r="C29" s="10" t="s">
        <v>3</v>
      </c>
      <c r="D29" s="9" t="s">
        <v>2</v>
      </c>
      <c r="E29" s="8" t="s">
        <v>1</v>
      </c>
      <c r="F29" s="7" t="s">
        <v>0</v>
      </c>
      <c r="G29" s="6" t="s">
        <v>62</v>
      </c>
      <c r="I29" s="10" t="s">
        <v>58</v>
      </c>
      <c r="J29" s="9" t="s">
        <v>59</v>
      </c>
      <c r="K29" s="24" t="s">
        <v>60</v>
      </c>
      <c r="L29" s="7" t="s">
        <v>61</v>
      </c>
      <c r="M29" s="6" t="s">
        <v>62</v>
      </c>
    </row>
    <row r="30" spans="1:17" x14ac:dyDescent="0.25">
      <c r="A30" s="5">
        <v>1</v>
      </c>
      <c r="B30" s="4" t="s">
        <v>47</v>
      </c>
      <c r="C30" s="3">
        <f>(AB3/0.22)</f>
        <v>89.454545454545453</v>
      </c>
      <c r="D30" s="21">
        <f>AVERAGE(C17:P17)</f>
        <v>84.785714285714292</v>
      </c>
      <c r="E30" s="2">
        <v>77</v>
      </c>
      <c r="F30" s="1">
        <v>62.86</v>
      </c>
      <c r="G30" s="20">
        <f>(C30*0.22)+(D30*0.43)+(E30*0.15)+(F30*0.2)</f>
        <v>80.259857142857143</v>
      </c>
      <c r="I30" s="23">
        <f>((C30*0.22)*(10/22))*(100/10)</f>
        <v>89.454545454545453</v>
      </c>
      <c r="J30" s="22">
        <f>AVERAGE(C17:P17)</f>
        <v>84.785714285714292</v>
      </c>
      <c r="K30" s="25">
        <f>(((C30*0.22)*(10/22))+(E30*0.15))*(100/25)</f>
        <v>81.98181818181817</v>
      </c>
      <c r="L30" s="26">
        <f>(((D30*0.43)*(20/43))+(F30*0.2))*(100/40)</f>
        <v>73.822857142857146</v>
      </c>
      <c r="M30" s="20">
        <f>(I30*0.1)+(J30*0.25)+(K30*0.25)+(L30*0.4)</f>
        <v>80.166480519480515</v>
      </c>
    </row>
    <row r="31" spans="1:17" x14ac:dyDescent="0.25">
      <c r="A31" s="5">
        <v>2</v>
      </c>
      <c r="B31" s="4" t="s">
        <v>48</v>
      </c>
      <c r="C31" s="3">
        <f t="shared" ref="C31:C40" si="7">(AB4/0.22)</f>
        <v>86.36363636363636</v>
      </c>
      <c r="D31" s="21">
        <f t="shared" ref="D31:D40" si="8">AVERAGE(C18:P18)</f>
        <v>82</v>
      </c>
      <c r="E31" s="2">
        <v>70</v>
      </c>
      <c r="F31" s="1">
        <v>49.29</v>
      </c>
      <c r="G31" s="20">
        <f t="shared" ref="G31:G40" si="9">(C31*0.22)+(D31*0.43)+(E31*0.15)+(F31*0.2)</f>
        <v>74.617999999999995</v>
      </c>
      <c r="I31" s="23">
        <f t="shared" ref="I31:I40" si="10">((C31*0.22)*(10/22))*(100/10)</f>
        <v>86.363636363636374</v>
      </c>
      <c r="J31" s="22">
        <f t="shared" ref="J31:J40" si="11">AVERAGE(C18:P18)</f>
        <v>82</v>
      </c>
      <c r="K31" s="25">
        <f t="shared" ref="K31:K40" si="12">(((C31*0.22)*(10/22))+(E31*0.15))*(100/25)</f>
        <v>76.545454545454547</v>
      </c>
      <c r="L31" s="26">
        <f t="shared" ref="L31:L40" si="13">(((D31*0.43)*(20/43))+(F31*0.2))*(100/40)</f>
        <v>65.644999999999996</v>
      </c>
      <c r="M31" s="20">
        <f t="shared" ref="M31:M40" si="14">(I31*0.1)+(J31*0.25)+(K31*0.25)+(L31*0.4)</f>
        <v>74.530727272727276</v>
      </c>
    </row>
    <row r="32" spans="1:17" x14ac:dyDescent="0.25">
      <c r="A32" s="5">
        <v>3</v>
      </c>
      <c r="B32" s="4" t="s">
        <v>49</v>
      </c>
      <c r="C32" s="3">
        <f t="shared" si="7"/>
        <v>93.63636363636364</v>
      </c>
      <c r="D32" s="21">
        <f t="shared" si="8"/>
        <v>85.642857142857139</v>
      </c>
      <c r="E32" s="2">
        <v>70</v>
      </c>
      <c r="F32" s="1">
        <v>67.14</v>
      </c>
      <c r="G32" s="20">
        <f t="shared" si="9"/>
        <v>81.354428571428571</v>
      </c>
      <c r="I32" s="23">
        <f t="shared" si="10"/>
        <v>93.636363636363626</v>
      </c>
      <c r="J32" s="22">
        <f t="shared" si="11"/>
        <v>85.642857142857139</v>
      </c>
      <c r="K32" s="25">
        <f t="shared" si="12"/>
        <v>79.454545454545453</v>
      </c>
      <c r="L32" s="26">
        <f t="shared" si="13"/>
        <v>76.391428571428577</v>
      </c>
      <c r="M32" s="20">
        <f t="shared" si="14"/>
        <v>81.194558441558442</v>
      </c>
    </row>
    <row r="33" spans="1:13" x14ac:dyDescent="0.25">
      <c r="A33" s="5">
        <v>4</v>
      </c>
      <c r="B33" s="4" t="s">
        <v>50</v>
      </c>
      <c r="C33" s="3">
        <f t="shared" si="7"/>
        <v>92.181818181818187</v>
      </c>
      <c r="D33" s="21">
        <f t="shared" si="8"/>
        <v>83.714285714285708</v>
      </c>
      <c r="E33" s="2">
        <v>87</v>
      </c>
      <c r="F33" s="1">
        <v>87.14</v>
      </c>
      <c r="G33" s="20">
        <f t="shared" si="9"/>
        <v>86.755142857142857</v>
      </c>
      <c r="I33" s="23">
        <f t="shared" si="10"/>
        <v>92.181818181818187</v>
      </c>
      <c r="J33" s="22">
        <f t="shared" si="11"/>
        <v>83.714285714285708</v>
      </c>
      <c r="K33" s="25">
        <f t="shared" si="12"/>
        <v>89.072727272727263</v>
      </c>
      <c r="L33" s="26">
        <f t="shared" si="13"/>
        <v>85.427142857142854</v>
      </c>
      <c r="M33" s="20">
        <f t="shared" si="14"/>
        <v>86.58579220779221</v>
      </c>
    </row>
    <row r="34" spans="1:13" x14ac:dyDescent="0.25">
      <c r="A34" s="5">
        <v>5</v>
      </c>
      <c r="B34" s="4" t="s">
        <v>51</v>
      </c>
      <c r="C34" s="3">
        <f t="shared" si="7"/>
        <v>86.36363636363636</v>
      </c>
      <c r="D34" s="21">
        <f t="shared" si="8"/>
        <v>83.285714285714292</v>
      </c>
      <c r="E34" s="2">
        <v>60</v>
      </c>
      <c r="F34" s="1">
        <v>56.43</v>
      </c>
      <c r="G34" s="20">
        <f t="shared" si="9"/>
        <v>75.098857142857156</v>
      </c>
      <c r="I34" s="23">
        <f t="shared" si="10"/>
        <v>86.363636363636374</v>
      </c>
      <c r="J34" s="22">
        <f t="shared" si="11"/>
        <v>83.285714285714292</v>
      </c>
      <c r="K34" s="25">
        <f t="shared" si="12"/>
        <v>70.545454545454547</v>
      </c>
      <c r="L34" s="26">
        <f t="shared" si="13"/>
        <v>69.857857142857142</v>
      </c>
      <c r="M34" s="20">
        <f t="shared" si="14"/>
        <v>75.03729870129871</v>
      </c>
    </row>
    <row r="35" spans="1:13" x14ac:dyDescent="0.25">
      <c r="A35" s="5">
        <v>6</v>
      </c>
      <c r="B35" s="4" t="s">
        <v>52</v>
      </c>
      <c r="C35" s="3">
        <f t="shared" si="7"/>
        <v>80</v>
      </c>
      <c r="D35" s="21">
        <f t="shared" si="8"/>
        <v>77.357142857142861</v>
      </c>
      <c r="E35" s="2">
        <v>70</v>
      </c>
      <c r="F35" s="1">
        <v>70</v>
      </c>
      <c r="G35" s="20">
        <f t="shared" si="9"/>
        <v>75.363571428571433</v>
      </c>
      <c r="I35" s="23">
        <f t="shared" si="10"/>
        <v>80</v>
      </c>
      <c r="J35" s="22">
        <f t="shared" si="11"/>
        <v>77.357142857142861</v>
      </c>
      <c r="K35" s="25">
        <f t="shared" si="12"/>
        <v>74</v>
      </c>
      <c r="L35" s="26">
        <f t="shared" si="13"/>
        <v>73.678571428571445</v>
      </c>
      <c r="M35" s="20">
        <f t="shared" si="14"/>
        <v>75.310714285714297</v>
      </c>
    </row>
    <row r="36" spans="1:13" x14ac:dyDescent="0.25">
      <c r="A36" s="5">
        <v>7</v>
      </c>
      <c r="B36" s="4" t="s">
        <v>53</v>
      </c>
      <c r="C36" s="3">
        <f t="shared" si="7"/>
        <v>74.545454545454533</v>
      </c>
      <c r="D36" s="21">
        <f t="shared" si="8"/>
        <v>78.714285714285708</v>
      </c>
      <c r="E36" s="2">
        <v>65</v>
      </c>
      <c r="F36" s="1">
        <v>47</v>
      </c>
      <c r="G36" s="20">
        <f t="shared" si="9"/>
        <v>69.397142857142853</v>
      </c>
      <c r="I36" s="23">
        <f t="shared" si="10"/>
        <v>74.545454545454533</v>
      </c>
      <c r="J36" s="22">
        <f t="shared" si="11"/>
        <v>78.714285714285708</v>
      </c>
      <c r="K36" s="25">
        <f t="shared" si="12"/>
        <v>68.818181818181813</v>
      </c>
      <c r="L36" s="26">
        <f t="shared" si="13"/>
        <v>62.857142857142854</v>
      </c>
      <c r="M36" s="20">
        <f t="shared" si="14"/>
        <v>69.480519480519476</v>
      </c>
    </row>
    <row r="37" spans="1:13" x14ac:dyDescent="0.25">
      <c r="A37" s="5">
        <v>8</v>
      </c>
      <c r="B37" s="4" t="s">
        <v>54</v>
      </c>
      <c r="C37" s="3">
        <f t="shared" si="7"/>
        <v>89.545454545454561</v>
      </c>
      <c r="D37" s="21">
        <f t="shared" si="8"/>
        <v>77.571428571428569</v>
      </c>
      <c r="E37" s="2">
        <v>66</v>
      </c>
      <c r="F37" s="1">
        <v>54.28</v>
      </c>
      <c r="G37" s="20">
        <f t="shared" si="9"/>
        <v>73.811714285714288</v>
      </c>
      <c r="I37" s="23">
        <f t="shared" si="10"/>
        <v>89.545454545454547</v>
      </c>
      <c r="J37" s="22">
        <f t="shared" si="11"/>
        <v>77.571428571428569</v>
      </c>
      <c r="K37" s="25">
        <f t="shared" si="12"/>
        <v>75.418181818181822</v>
      </c>
      <c r="L37" s="26">
        <f t="shared" si="13"/>
        <v>65.925714285714292</v>
      </c>
      <c r="M37" s="20">
        <f t="shared" si="14"/>
        <v>73.572233766233765</v>
      </c>
    </row>
    <row r="38" spans="1:13" x14ac:dyDescent="0.25">
      <c r="A38" s="5">
        <v>9</v>
      </c>
      <c r="B38" s="4" t="s">
        <v>55</v>
      </c>
      <c r="C38" s="3">
        <f t="shared" si="7"/>
        <v>85.454545454545453</v>
      </c>
      <c r="D38" s="21">
        <f t="shared" si="8"/>
        <v>80</v>
      </c>
      <c r="E38" s="2">
        <v>65</v>
      </c>
      <c r="F38" s="1">
        <v>40.71</v>
      </c>
      <c r="G38" s="20">
        <f t="shared" si="9"/>
        <v>71.091999999999999</v>
      </c>
      <c r="I38" s="23">
        <f t="shared" si="10"/>
        <v>85.454545454545453</v>
      </c>
      <c r="J38" s="22">
        <f t="shared" si="11"/>
        <v>80</v>
      </c>
      <c r="K38" s="25">
        <f t="shared" si="12"/>
        <v>73.181818181818187</v>
      </c>
      <c r="L38" s="26">
        <f t="shared" si="13"/>
        <v>60.355000000000004</v>
      </c>
      <c r="M38" s="20">
        <f t="shared" si="14"/>
        <v>70.982909090909089</v>
      </c>
    </row>
    <row r="39" spans="1:13" x14ac:dyDescent="0.25">
      <c r="A39" s="5">
        <v>10</v>
      </c>
      <c r="B39" s="4" t="s">
        <v>56</v>
      </c>
      <c r="C39" s="3">
        <f t="shared" si="7"/>
        <v>82.272727272727266</v>
      </c>
      <c r="D39" s="21">
        <f t="shared" si="8"/>
        <v>78.714285714285708</v>
      </c>
      <c r="E39" s="2">
        <v>60</v>
      </c>
      <c r="F39" s="1">
        <v>55</v>
      </c>
      <c r="G39" s="20">
        <f t="shared" si="9"/>
        <v>71.94714285714285</v>
      </c>
      <c r="I39" s="23">
        <f t="shared" si="10"/>
        <v>82.272727272727266</v>
      </c>
      <c r="J39" s="22">
        <f t="shared" si="11"/>
        <v>78.714285714285708</v>
      </c>
      <c r="K39" s="25">
        <f t="shared" si="12"/>
        <v>68.909090909090907</v>
      </c>
      <c r="L39" s="26">
        <f t="shared" si="13"/>
        <v>66.857142857142847</v>
      </c>
      <c r="M39" s="20">
        <f t="shared" si="14"/>
        <v>71.875974025974017</v>
      </c>
    </row>
    <row r="40" spans="1:13" x14ac:dyDescent="0.25">
      <c r="A40" s="5">
        <v>11</v>
      </c>
      <c r="B40" s="4" t="s">
        <v>57</v>
      </c>
      <c r="C40" s="3">
        <f t="shared" si="7"/>
        <v>94</v>
      </c>
      <c r="D40" s="21">
        <f t="shared" si="8"/>
        <v>79.642857142857139</v>
      </c>
      <c r="E40" s="2">
        <v>70</v>
      </c>
      <c r="F40" s="1">
        <v>52.14</v>
      </c>
      <c r="G40" s="20">
        <f t="shared" si="9"/>
        <v>75.854428571428571</v>
      </c>
      <c r="I40" s="23">
        <f t="shared" si="10"/>
        <v>94</v>
      </c>
      <c r="J40" s="22">
        <f t="shared" si="11"/>
        <v>79.642857142857139</v>
      </c>
      <c r="K40" s="25">
        <f t="shared" si="12"/>
        <v>79.599999999999994</v>
      </c>
      <c r="L40" s="26">
        <f t="shared" si="13"/>
        <v>65.891428571428577</v>
      </c>
      <c r="M40" s="20">
        <f t="shared" si="14"/>
        <v>75.567285714285717</v>
      </c>
    </row>
  </sheetData>
  <pageMargins left="0.75" right="0.75" top="1" bottom="1" header="0.5" footer="0.5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39054</dc:creator>
  <cp:lastModifiedBy>39054</cp:lastModifiedBy>
  <dcterms:created xsi:type="dcterms:W3CDTF">2026-06-29T09:44:19Z</dcterms:created>
  <dcterms:modified xsi:type="dcterms:W3CDTF">2026-08-04T04:58:30Z</dcterms:modified>
</cp:coreProperties>
</file>